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arlMarxStr.65\Documents\Sumyservis HD\"/>
    </mc:Choice>
  </mc:AlternateContent>
  <xr:revisionPtr revIDLastSave="0" documentId="13_ncr:1_{77452563-125B-4E38-AA1A-9F306BFEABB1}" xr6:coauthVersionLast="41" xr6:coauthVersionMax="41" xr10:uidLastSave="{00000000-0000-0000-0000-000000000000}"/>
  <bookViews>
    <workbookView xWindow="-120" yWindow="-120" windowWidth="20730" windowHeight="11760" xr2:uid="{00000000-000D-0000-FFFF-FFFF00000000}"/>
  </bookViews>
  <sheets>
    <sheet name="cotizacion 1" sheetId="10" r:id="rId1"/>
  </sheets>
  <definedNames>
    <definedName name="_xlnm.Print_Area" localSheetId="0">'cotizacion 1'!$B$1:$G$49</definedName>
    <definedName name="valuevx">42.314159</definedName>
  </definedNames>
  <calcPr calcId="181029"/>
</workbook>
</file>

<file path=xl/calcChain.xml><?xml version="1.0" encoding="utf-8"?>
<calcChain xmlns="http://schemas.openxmlformats.org/spreadsheetml/2006/main">
  <c r="G31" i="10" l="1"/>
  <c r="G25" i="10" l="1"/>
  <c r="G28" i="10"/>
  <c r="G35" i="10"/>
  <c r="G34" i="10"/>
  <c r="G24" i="10"/>
  <c r="G22" i="10"/>
  <c r="G32" i="10" l="1"/>
  <c r="G30" i="10"/>
  <c r="G8" i="10" l="1"/>
  <c r="G33" i="10" l="1"/>
  <c r="G26" i="10"/>
  <c r="G27" i="10"/>
  <c r="G29" i="10"/>
  <c r="G19" i="10" l="1"/>
  <c r="G18" i="10" l="1"/>
  <c r="G20" i="10"/>
  <c r="G21" i="10"/>
  <c r="G23" i="10"/>
  <c r="G36" i="10" l="1"/>
  <c r="G37" i="10" l="1"/>
  <c r="G40" i="10" s="1"/>
</calcChain>
</file>

<file path=xl/sharedStrings.xml><?xml version="1.0" encoding="utf-8"?>
<sst xmlns="http://schemas.openxmlformats.org/spreadsheetml/2006/main" count="58" uniqueCount="56">
  <si>
    <t>Subtotal</t>
  </si>
  <si>
    <t>x ___________________________________________</t>
  </si>
  <si>
    <t>TOTAL</t>
  </si>
  <si>
    <t>FECHA</t>
  </si>
  <si>
    <t>CLIENTE ID</t>
  </si>
  <si>
    <t>VALIDO HASTA</t>
  </si>
  <si>
    <t>CLIENTE</t>
  </si>
  <si>
    <t>PRECIO UNIT.</t>
  </si>
  <si>
    <t>CANT.</t>
  </si>
  <si>
    <t>TÉRMINOS Y CONDICIONES</t>
  </si>
  <si>
    <t>Imponible</t>
  </si>
  <si>
    <t>La aceptación del cliente (firmar a continuación):</t>
  </si>
  <si>
    <t>Nombre del cliente</t>
  </si>
  <si>
    <t>Si usted tiene alguna pregunta sobre esta cotización, por favor, póngase en contacto con nosotros</t>
  </si>
  <si>
    <t>Gracias por hacer negocios con nosotros!</t>
  </si>
  <si>
    <t>COTIZACIÓN</t>
  </si>
  <si>
    <t>COTIZACIÓN #</t>
  </si>
  <si>
    <t>Iva</t>
  </si>
  <si>
    <t>Descuento</t>
  </si>
  <si>
    <r>
      <t xml:space="preserve">SUMYSERVIS HD S.A.S 
              </t>
    </r>
    <r>
      <rPr>
        <b/>
        <sz val="10"/>
        <color rgb="FF002060"/>
        <rFont val="Arial"/>
        <family val="2"/>
      </rPr>
      <t>901109925-6</t>
    </r>
  </si>
  <si>
    <t>La Loma</t>
  </si>
  <si>
    <t>Correo electrònico: sumysevishd@hotmail.com</t>
  </si>
  <si>
    <t>Teléfono: 318 603 1443</t>
  </si>
  <si>
    <t xml:space="preserve">Fax: </t>
  </si>
  <si>
    <t>Sumyservishd, 318 603 1443, sumyservishd@hotmail.com</t>
  </si>
  <si>
    <t>ITEM</t>
  </si>
  <si>
    <t>Metros (m2)</t>
  </si>
  <si>
    <t>DESCRIPCIÓN PARA UN CONTENEDOR</t>
  </si>
  <si>
    <t>Acabado de suelo</t>
  </si>
  <si>
    <t>2. Por favor enviar la cotización firmada al email indicado anteriormente</t>
  </si>
  <si>
    <t>Asesor de venta: Kelis Màrquez</t>
  </si>
  <si>
    <t>Cel: 311 395 8169</t>
  </si>
  <si>
    <t>Mina Prodeco, La Jagua</t>
  </si>
  <si>
    <t>Miunicipio de la Jagua</t>
  </si>
  <si>
    <t>Teléfono:</t>
  </si>
  <si>
    <t>Pintura de medias aguas de puerta y ventana</t>
  </si>
  <si>
    <t>Suministro e instalacion de piso encauchetado de 1 mm espesor con guarda escobas</t>
  </si>
  <si>
    <t>Recubrimiento de paredes y otros</t>
  </si>
  <si>
    <t>Recubrimiento  de muros en PVC</t>
  </si>
  <si>
    <t>Cielo raso en PVC con luces</t>
  </si>
  <si>
    <t xml:space="preserve">KAL TIRE S.A </t>
  </si>
  <si>
    <t>NIT: 900036347-0</t>
  </si>
  <si>
    <t>Adecuaciòn de Contenedor recubierto en PVC</t>
  </si>
  <si>
    <t>1. El pago será debitado en un plazo màximo de 45 dias despues de la entrega 
producto/servicio, salvo acuerdo negociado</t>
  </si>
  <si>
    <t>Limpieza y pintura en color blanco poliuretano (externa)</t>
  </si>
  <si>
    <t>Suministro e instalacion de toma tipo Industrial con breaker de proteccion RCD o RCBO</t>
  </si>
  <si>
    <t>Ventana de 50x50 cm doble corredera de aluminio</t>
  </si>
  <si>
    <t>Desmonte y montaje de aire acondicionado tipo Split</t>
  </si>
  <si>
    <t xml:space="preserve">Suministro e instalacion de tuberia EMT de 3/4  
</t>
  </si>
  <si>
    <t>Conexiones electricas e iluminacion, sòlo  parte interna</t>
  </si>
  <si>
    <t xml:space="preserve">Suministro e instalaciòn de interruptor doble </t>
  </si>
  <si>
    <t>Suministro de Cable #12,  7 hilos en colores 
negro, blanco y verde respectivamente, 8 cajas ratwell 2*4 salida 3/4, accesorios EMT y accesorios de fijaciòn hacia la salida de tomas normales, toma para aire acondicionado e iluminaciòn</t>
  </si>
  <si>
    <t xml:space="preserve">
Servicio de Instalacion de puerta y ventana  </t>
  </si>
  <si>
    <t>Suministro, armado e instalaciòn de tablero tipo riel de 12 circuitos con protecciòn de entrada de 40 AMP, un breaker 2*20 para aire acondicionado, breakers tipo riel para iluminaciòn</t>
  </si>
  <si>
    <t xml:space="preserve">Desmonte y retiro de material antiguo
</t>
  </si>
  <si>
    <t>Puerta metalica de 1,25 m 
con gato de retracción y cerradura de manija de entrada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</si>
</sst>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41" x14ac:knownFonts="1">
    <font>
      <sz val="10"/>
      <name val="Trebuchet MS"/>
      <family val="2"/>
    </font>
    <font>
      <sz val="10"/>
      <name val="Verdana"/>
      <family val="2"/>
    </font>
    <font>
      <u/>
      <sz val="10"/>
      <color indexed="12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Trebuchet MS"/>
      <family val="2"/>
      <scheme val="minor"/>
    </font>
    <font>
      <sz val="8"/>
      <name val="Trebuchet MS"/>
      <family val="2"/>
      <scheme val="minor"/>
    </font>
    <font>
      <b/>
      <sz val="10"/>
      <name val="Trebuchet MS"/>
      <family val="2"/>
      <scheme val="minor"/>
    </font>
    <font>
      <u/>
      <sz val="10"/>
      <color indexed="12"/>
      <name val="Trebuchet MS"/>
      <family val="2"/>
      <scheme val="minor"/>
    </font>
    <font>
      <i/>
      <sz val="10"/>
      <name val="Trebuchet MS"/>
      <family val="2"/>
      <scheme val="minor"/>
    </font>
    <font>
      <b/>
      <i/>
      <sz val="12"/>
      <name val="Trebuchet MS"/>
      <family val="2"/>
      <scheme val="minor"/>
    </font>
    <font>
      <b/>
      <sz val="10"/>
      <color indexed="9"/>
      <name val="Arial"/>
      <family val="1"/>
      <scheme val="major"/>
    </font>
    <font>
      <b/>
      <sz val="11"/>
      <name val="Trebuchet MS"/>
      <family val="2"/>
      <scheme val="minor"/>
    </font>
    <font>
      <sz val="10"/>
      <color theme="3"/>
      <name val="Trebuchet MS"/>
      <family val="2"/>
      <scheme val="minor"/>
    </font>
    <font>
      <b/>
      <sz val="20"/>
      <color rgb="FF00B050"/>
      <name val="Arial"/>
      <family val="2"/>
      <scheme val="major"/>
    </font>
    <font>
      <b/>
      <sz val="26"/>
      <color rgb="FF00B050"/>
      <name val="Arial"/>
      <family val="2"/>
      <scheme val="major"/>
    </font>
    <font>
      <b/>
      <sz val="20"/>
      <color rgb="FF00B050"/>
      <name val="Arial"/>
      <family val="2"/>
    </font>
    <font>
      <sz val="10"/>
      <color rgb="FF00B050"/>
      <name val="Trebuchet MS"/>
      <family val="2"/>
      <scheme val="minor"/>
    </font>
    <font>
      <b/>
      <sz val="9"/>
      <color rgb="FF00B050"/>
      <name val="Arial"/>
      <family val="2"/>
    </font>
    <font>
      <sz val="9"/>
      <color rgb="FF00B050"/>
      <name val="Arial"/>
      <family val="2"/>
    </font>
    <font>
      <b/>
      <sz val="12"/>
      <color rgb="FF002060"/>
      <name val="Arial"/>
      <family val="2"/>
    </font>
    <font>
      <b/>
      <sz val="10"/>
      <color rgb="FF002060"/>
      <name val="Arial"/>
      <family val="2"/>
    </font>
    <font>
      <b/>
      <sz val="12"/>
      <color rgb="FF002060"/>
      <name val="Arial"/>
      <family val="2"/>
      <scheme val="major"/>
    </font>
    <font>
      <b/>
      <sz val="11"/>
      <color theme="0"/>
      <name val="Arial"/>
      <family val="2"/>
      <scheme val="major"/>
    </font>
    <font>
      <b/>
      <sz val="10"/>
      <color theme="0"/>
      <name val="Trebuchet MS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43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indexed="64"/>
      </right>
      <top style="thin">
        <color theme="4"/>
      </top>
      <bottom/>
      <diagonal/>
    </border>
    <border>
      <left/>
      <right style="thin">
        <color indexed="64"/>
      </right>
      <top style="thin">
        <color theme="4"/>
      </top>
      <bottom style="thin">
        <color theme="4"/>
      </bottom>
      <diagonal/>
    </border>
  </borders>
  <cellStyleXfs count="4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1" applyNumberFormat="0" applyAlignment="0" applyProtection="0"/>
    <xf numFmtId="0" fontId="8" fillId="18" borderId="2" applyNumberFormat="0" applyAlignment="0" applyProtection="0"/>
    <xf numFmtId="165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3" fillId="5" borderId="7" applyNumberFormat="0" applyFont="0" applyAlignment="0" applyProtection="0"/>
    <xf numFmtId="0" fontId="17" fillId="17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95">
    <xf numFmtId="0" fontId="0" fillId="0" borderId="0" xfId="0"/>
    <xf numFmtId="0" fontId="21" fillId="0" borderId="0" xfId="0" applyFont="1"/>
    <xf numFmtId="0" fontId="22" fillId="0" borderId="0" xfId="28" applyNumberFormat="1" applyFont="1" applyFill="1" applyAlignment="1">
      <alignment horizontal="left"/>
    </xf>
    <xf numFmtId="0" fontId="21" fillId="0" borderId="0" xfId="0" applyFont="1" applyProtection="1">
      <protection locked="0"/>
    </xf>
    <xf numFmtId="14" fontId="21" fillId="0" borderId="10" xfId="0" applyNumberFormat="1" applyFont="1" applyFill="1" applyBorder="1" applyAlignment="1" applyProtection="1">
      <alignment horizontal="center"/>
      <protection locked="0"/>
    </xf>
    <xf numFmtId="0" fontId="24" fillId="0" borderId="0" xfId="35" applyFont="1" applyAlignment="1" applyProtection="1"/>
    <xf numFmtId="0" fontId="21" fillId="0" borderId="14" xfId="0" applyFont="1" applyBorder="1" applyAlignment="1" applyProtection="1">
      <alignment horizontal="center"/>
      <protection locked="0"/>
    </xf>
    <xf numFmtId="0" fontId="21" fillId="0" borderId="13" xfId="0" applyFont="1" applyBorder="1" applyAlignment="1" applyProtection="1">
      <alignment horizontal="center"/>
      <protection locked="0"/>
    </xf>
    <xf numFmtId="14" fontId="21" fillId="0" borderId="10" xfId="0" applyNumberFormat="1" applyFont="1" applyBorder="1" applyAlignment="1">
      <alignment horizontal="center"/>
    </xf>
    <xf numFmtId="0" fontId="21" fillId="0" borderId="12" xfId="0" applyFont="1" applyBorder="1" applyAlignment="1" applyProtection="1">
      <alignment horizontal="center"/>
      <protection locked="0"/>
    </xf>
    <xf numFmtId="0" fontId="21" fillId="0" borderId="11" xfId="0" applyFont="1" applyBorder="1"/>
    <xf numFmtId="164" fontId="21" fillId="0" borderId="11" xfId="0" applyNumberFormat="1" applyFont="1" applyFill="1" applyBorder="1"/>
    <xf numFmtId="164" fontId="21" fillId="0" borderId="0" xfId="0" applyNumberFormat="1" applyFont="1" applyFill="1" applyBorder="1"/>
    <xf numFmtId="164" fontId="23" fillId="20" borderId="0" xfId="0" applyNumberFormat="1" applyFont="1" applyFill="1"/>
    <xf numFmtId="0" fontId="21" fillId="0" borderId="0" xfId="0" applyFont="1" applyAlignment="1" applyProtection="1">
      <protection locked="0"/>
    </xf>
    <xf numFmtId="165" fontId="21" fillId="0" borderId="12" xfId="28" applyNumberFormat="1" applyFont="1" applyBorder="1" applyProtection="1">
      <protection locked="0"/>
    </xf>
    <xf numFmtId="165" fontId="21" fillId="21" borderId="12" xfId="28" applyNumberFormat="1" applyFont="1" applyFill="1" applyBorder="1" applyProtection="1"/>
    <xf numFmtId="0" fontId="21" fillId="0" borderId="0" xfId="0" applyFont="1" applyFill="1" applyAlignment="1">
      <alignment horizontal="right" indent="1"/>
    </xf>
    <xf numFmtId="0" fontId="21" fillId="0" borderId="0" xfId="0" applyFont="1" applyAlignment="1">
      <alignment horizontal="right" indent="1"/>
    </xf>
    <xf numFmtId="0" fontId="29" fillId="0" borderId="0" xfId="0" applyFont="1"/>
    <xf numFmtId="0" fontId="33" fillId="0" borderId="0" xfId="0" applyFont="1" applyProtection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0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1" fillId="0" borderId="0" xfId="0" applyFont="1" applyAlignment="1" applyProtection="1">
      <alignment horizontal="center"/>
      <protection locked="0"/>
    </xf>
    <xf numFmtId="0" fontId="21" fillId="22" borderId="0" xfId="0" applyFont="1" applyFill="1"/>
    <xf numFmtId="9" fontId="21" fillId="22" borderId="0" xfId="0" applyNumberFormat="1" applyFont="1" applyFill="1" applyAlignment="1">
      <alignment horizontal="right"/>
    </xf>
    <xf numFmtId="0" fontId="27" fillId="23" borderId="0" xfId="0" applyFont="1" applyFill="1" applyBorder="1" applyAlignment="1">
      <alignment horizontal="center"/>
    </xf>
    <xf numFmtId="0" fontId="39" fillId="23" borderId="0" xfId="0" applyFont="1" applyFill="1" applyBorder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Alignment="1" applyProtection="1">
      <alignment horizontal="left"/>
      <protection locked="0"/>
    </xf>
    <xf numFmtId="0" fontId="26" fillId="0" borderId="0" xfId="0" applyFont="1" applyAlignment="1">
      <alignment horizontal="left"/>
    </xf>
    <xf numFmtId="0" fontId="40" fillId="23" borderId="0" xfId="0" applyFont="1" applyFill="1"/>
    <xf numFmtId="0" fontId="21" fillId="0" borderId="0" xfId="0" applyFont="1" applyBorder="1" applyAlignment="1" applyProtection="1">
      <alignment horizontal="left" vertical="top"/>
      <protection locked="0"/>
    </xf>
    <xf numFmtId="165" fontId="21" fillId="21" borderId="12" xfId="28" applyNumberFormat="1" applyFont="1" applyFill="1" applyBorder="1" applyAlignment="1" applyProtection="1">
      <alignment vertical="center"/>
    </xf>
    <xf numFmtId="0" fontId="21" fillId="0" borderId="12" xfId="0" applyFont="1" applyBorder="1" applyAlignment="1" applyProtection="1">
      <alignment horizontal="center" vertical="center"/>
      <protection locked="0"/>
    </xf>
    <xf numFmtId="165" fontId="21" fillId="0" borderId="12" xfId="28" applyNumberFormat="1" applyFont="1" applyBorder="1" applyAlignment="1" applyProtection="1">
      <alignment vertical="center"/>
      <protection locked="0"/>
    </xf>
    <xf numFmtId="0" fontId="26" fillId="0" borderId="0" xfId="0" applyFont="1" applyAlignment="1"/>
    <xf numFmtId="0" fontId="21" fillId="0" borderId="0" xfId="0" applyFont="1" applyBorder="1" applyAlignment="1" applyProtection="1">
      <alignment vertical="top"/>
      <protection locked="0"/>
    </xf>
    <xf numFmtId="0" fontId="25" fillId="0" borderId="0" xfId="0" applyFont="1" applyBorder="1" applyAlignment="1" applyProtection="1">
      <alignment vertical="top"/>
      <protection locked="0"/>
    </xf>
    <xf numFmtId="0" fontId="23" fillId="0" borderId="0" xfId="0" applyFont="1" applyBorder="1" applyAlignment="1" applyProtection="1">
      <alignment vertical="top"/>
      <protection locked="0"/>
    </xf>
    <xf numFmtId="0" fontId="21" fillId="0" borderId="15" xfId="0" applyFont="1" applyBorder="1"/>
    <xf numFmtId="0" fontId="21" fillId="0" borderId="22" xfId="0" applyFont="1" applyBorder="1"/>
    <xf numFmtId="0" fontId="21" fillId="0" borderId="23" xfId="0" applyFont="1" applyBorder="1"/>
    <xf numFmtId="0" fontId="21" fillId="0" borderId="16" xfId="0" applyFont="1" applyBorder="1"/>
    <xf numFmtId="0" fontId="21" fillId="0" borderId="15" xfId="0" applyFont="1" applyFill="1" applyBorder="1"/>
    <xf numFmtId="0" fontId="21" fillId="0" borderId="16" xfId="0" applyFont="1" applyFill="1" applyBorder="1"/>
    <xf numFmtId="0" fontId="28" fillId="0" borderId="15" xfId="0" applyFont="1" applyBorder="1"/>
    <xf numFmtId="0" fontId="28" fillId="0" borderId="16" xfId="0" applyFont="1" applyBorder="1"/>
    <xf numFmtId="0" fontId="28" fillId="0" borderId="20" xfId="0" applyFont="1" applyBorder="1"/>
    <xf numFmtId="0" fontId="28" fillId="0" borderId="21" xfId="0" applyFont="1" applyBorder="1"/>
    <xf numFmtId="0" fontId="21" fillId="0" borderId="15" xfId="0" applyFont="1" applyBorder="1" applyAlignment="1" applyProtection="1">
      <alignment horizontal="left"/>
      <protection locked="0"/>
    </xf>
    <xf numFmtId="0" fontId="21" fillId="0" borderId="16" xfId="0" applyFont="1" applyBorder="1" applyAlignment="1" applyProtection="1">
      <alignment horizontal="left"/>
      <protection locked="0"/>
    </xf>
    <xf numFmtId="0" fontId="21" fillId="0" borderId="0" xfId="0" applyFont="1" applyAlignment="1">
      <alignment vertical="top"/>
    </xf>
    <xf numFmtId="0" fontId="21" fillId="0" borderId="15" xfId="0" applyFont="1" applyBorder="1" applyAlignment="1" applyProtection="1">
      <alignment horizontal="left" wrapText="1"/>
      <protection locked="0"/>
    </xf>
    <xf numFmtId="0" fontId="21" fillId="0" borderId="16" xfId="0" applyFont="1" applyBorder="1" applyAlignment="1" applyProtection="1">
      <alignment horizontal="left"/>
      <protection locked="0"/>
    </xf>
    <xf numFmtId="0" fontId="21" fillId="0" borderId="12" xfId="0" applyFont="1" applyBorder="1" applyAlignment="1" applyProtection="1">
      <alignment horizontal="center" wrapText="1"/>
      <protection locked="0"/>
    </xf>
    <xf numFmtId="165" fontId="21" fillId="0" borderId="12" xfId="28" applyNumberFormat="1" applyFont="1" applyBorder="1" applyAlignment="1" applyProtection="1">
      <alignment vertical="center" wrapText="1"/>
      <protection locked="0"/>
    </xf>
    <xf numFmtId="0" fontId="21" fillId="0" borderId="0" xfId="0" applyFont="1" applyAlignment="1">
      <alignment vertical="center"/>
    </xf>
    <xf numFmtId="0" fontId="21" fillId="0" borderId="0" xfId="0" applyFont="1" applyAlignment="1">
      <alignment wrapText="1"/>
    </xf>
    <xf numFmtId="165" fontId="21" fillId="26" borderId="12" xfId="28" applyNumberFormat="1" applyFont="1" applyFill="1" applyBorder="1" applyProtection="1">
      <protection locked="0"/>
    </xf>
    <xf numFmtId="0" fontId="21" fillId="26" borderId="12" xfId="0" applyFont="1" applyFill="1" applyBorder="1" applyAlignment="1" applyProtection="1">
      <alignment horizontal="center"/>
      <protection locked="0"/>
    </xf>
    <xf numFmtId="165" fontId="21" fillId="26" borderId="12" xfId="28" applyNumberFormat="1" applyFont="1" applyFill="1" applyBorder="1" applyProtection="1"/>
    <xf numFmtId="0" fontId="21" fillId="0" borderId="0" xfId="0" applyFont="1" applyAlignment="1">
      <alignment horizontal="center" vertical="center"/>
    </xf>
    <xf numFmtId="0" fontId="21" fillId="0" borderId="24" xfId="0" applyFont="1" applyBorder="1" applyAlignment="1" applyProtection="1">
      <alignment horizontal="left" vertical="top" wrapText="1"/>
      <protection locked="0"/>
    </xf>
    <xf numFmtId="0" fontId="21" fillId="0" borderId="25" xfId="0" applyFont="1" applyBorder="1" applyAlignment="1" applyProtection="1">
      <alignment horizontal="left" vertical="top" wrapText="1"/>
      <protection locked="0"/>
    </xf>
    <xf numFmtId="0" fontId="21" fillId="0" borderId="26" xfId="0" applyFont="1" applyBorder="1" applyAlignment="1" applyProtection="1">
      <alignment horizontal="left" vertical="top" wrapText="1"/>
      <protection locked="0"/>
    </xf>
    <xf numFmtId="0" fontId="21" fillId="0" borderId="20" xfId="0" applyFont="1" applyBorder="1" applyAlignment="1" applyProtection="1">
      <alignment horizontal="left" wrapText="1"/>
      <protection locked="0"/>
    </xf>
    <xf numFmtId="0" fontId="21" fillId="0" borderId="21" xfId="0" applyFont="1" applyBorder="1" applyAlignment="1" applyProtection="1">
      <alignment horizontal="left" wrapText="1"/>
      <protection locked="0"/>
    </xf>
    <xf numFmtId="0" fontId="21" fillId="0" borderId="19" xfId="0" applyFont="1" applyBorder="1" applyAlignment="1" applyProtection="1">
      <alignment horizontal="left" vertical="top"/>
      <protection locked="0"/>
    </xf>
    <xf numFmtId="0" fontId="21" fillId="0" borderId="0" xfId="0" applyFont="1" applyBorder="1" applyAlignment="1" applyProtection="1">
      <alignment horizontal="left" vertical="top"/>
      <protection locked="0"/>
    </xf>
    <xf numFmtId="0" fontId="21" fillId="0" borderId="16" xfId="0" applyFont="1" applyBorder="1" applyAlignment="1" applyProtection="1">
      <alignment horizontal="left" vertical="top"/>
      <protection locked="0"/>
    </xf>
    <xf numFmtId="0" fontId="21" fillId="0" borderId="15" xfId="0" applyFont="1" applyBorder="1" applyAlignment="1" applyProtection="1">
      <alignment horizontal="left" vertical="top" wrapText="1"/>
      <protection locked="0"/>
    </xf>
    <xf numFmtId="0" fontId="21" fillId="0" borderId="16" xfId="0" applyFont="1" applyBorder="1" applyAlignment="1" applyProtection="1">
      <alignment horizontal="left" vertical="top" wrapText="1"/>
      <protection locked="0"/>
    </xf>
    <xf numFmtId="0" fontId="21" fillId="0" borderId="15" xfId="0" applyFont="1" applyBorder="1" applyAlignment="1" applyProtection="1">
      <alignment horizontal="left"/>
      <protection locked="0"/>
    </xf>
    <xf numFmtId="0" fontId="21" fillId="0" borderId="16" xfId="0" applyFont="1" applyBorder="1" applyAlignment="1" applyProtection="1">
      <alignment horizontal="left"/>
      <protection locked="0"/>
    </xf>
    <xf numFmtId="0" fontId="21" fillId="0" borderId="15" xfId="0" applyFont="1" applyBorder="1" applyAlignment="1" applyProtection="1">
      <alignment horizontal="left" wrapText="1"/>
      <protection locked="0"/>
    </xf>
    <xf numFmtId="0" fontId="27" fillId="23" borderId="17" xfId="0" applyFont="1" applyFill="1" applyBorder="1" applyAlignment="1">
      <alignment horizontal="left"/>
    </xf>
    <xf numFmtId="0" fontId="27" fillId="23" borderId="18" xfId="0" applyFont="1" applyFill="1" applyBorder="1" applyAlignment="1">
      <alignment horizontal="left"/>
    </xf>
    <xf numFmtId="0" fontId="27" fillId="23" borderId="27" xfId="0" applyFont="1" applyFill="1" applyBorder="1" applyAlignment="1">
      <alignment horizontal="left"/>
    </xf>
    <xf numFmtId="0" fontId="38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36" fillId="0" borderId="0" xfId="0" applyFont="1" applyAlignment="1" applyProtection="1">
      <alignment horizontal="left" vertical="center" wrapText="1" indent="5"/>
      <protection locked="0"/>
    </xf>
    <xf numFmtId="0" fontId="32" fillId="0" borderId="0" xfId="0" applyFont="1" applyAlignment="1" applyProtection="1">
      <alignment horizontal="left" vertical="center" indent="5"/>
      <protection locked="0"/>
    </xf>
    <xf numFmtId="0" fontId="21" fillId="24" borderId="15" xfId="0" applyFont="1" applyFill="1" applyBorder="1" applyAlignment="1">
      <alignment horizontal="left" wrapText="1"/>
    </xf>
    <xf numFmtId="0" fontId="21" fillId="24" borderId="16" xfId="0" applyFont="1" applyFill="1" applyBorder="1" applyAlignment="1">
      <alignment horizontal="left"/>
    </xf>
    <xf numFmtId="0" fontId="27" fillId="23" borderId="0" xfId="0" applyFont="1" applyFill="1" applyBorder="1" applyAlignment="1">
      <alignment horizontal="left"/>
    </xf>
    <xf numFmtId="0" fontId="23" fillId="26" borderId="15" xfId="0" applyFont="1" applyFill="1" applyBorder="1" applyAlignment="1" applyProtection="1">
      <alignment horizontal="left"/>
      <protection locked="0"/>
    </xf>
    <xf numFmtId="0" fontId="23" fillId="26" borderId="0" xfId="0" applyFont="1" applyFill="1" applyBorder="1" applyAlignment="1" applyProtection="1">
      <alignment horizontal="left"/>
      <protection locked="0"/>
    </xf>
    <xf numFmtId="0" fontId="23" fillId="26" borderId="16" xfId="0" applyFont="1" applyFill="1" applyBorder="1" applyAlignment="1" applyProtection="1">
      <alignment horizontal="left"/>
      <protection locked="0"/>
    </xf>
    <xf numFmtId="0" fontId="23" fillId="25" borderId="0" xfId="0" applyFont="1" applyFill="1" applyAlignment="1">
      <alignment horizontal="center"/>
    </xf>
    <xf numFmtId="0" fontId="21" fillId="0" borderId="15" xfId="0" applyFont="1" applyBorder="1" applyAlignment="1" applyProtection="1">
      <alignment horizontal="left" vertical="center"/>
      <protection locked="0"/>
    </xf>
    <xf numFmtId="0" fontId="21" fillId="0" borderId="16" xfId="0" applyFont="1" applyBorder="1" applyAlignment="1" applyProtection="1">
      <alignment horizontal="left" vertical="center"/>
      <protection locked="0"/>
    </xf>
  </cellXfs>
  <cellStyles count="4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30" builtinId="26" customBuiltin="1"/>
    <cellStyle name="Cálculo" xfId="26" builtinId="22" customBuiltin="1"/>
    <cellStyle name="Celda de comprobación" xfId="27" builtinId="23" customBuiltin="1"/>
    <cellStyle name="Celda vinculada" xfId="37" builtinId="24" customBuiltin="1"/>
    <cellStyle name="Encabezado 1" xfId="31" builtinId="16" customBuiltin="1"/>
    <cellStyle name="Encabezado 4" xfId="34" builtinId="19" customBuiltin="1"/>
    <cellStyle name="Énfasis1" xfId="19" builtinId="29" customBuiltin="1"/>
    <cellStyle name="Énfasis2" xfId="20" builtinId="33" customBuiltin="1"/>
    <cellStyle name="Énfasis3" xfId="21" builtinId="37" customBuiltin="1"/>
    <cellStyle name="Énfasis4" xfId="22" builtinId="41" customBuiltin="1"/>
    <cellStyle name="Énfasis5" xfId="23" builtinId="45" customBuiltin="1"/>
    <cellStyle name="Énfasis6" xfId="24" builtinId="49" customBuiltin="1"/>
    <cellStyle name="Entrada" xfId="36" builtinId="20" customBuiltin="1"/>
    <cellStyle name="Hipervínculo" xfId="35" builtinId="8"/>
    <cellStyle name="Incorrecto" xfId="25" builtinId="27" customBuiltin="1"/>
    <cellStyle name="Millares" xfId="28" builtinId="3"/>
    <cellStyle name="Neutral" xfId="38" builtinId="28" customBuiltin="1"/>
    <cellStyle name="Normal" xfId="0" builtinId="0" customBuiltin="1"/>
    <cellStyle name="Notas" xfId="39" builtinId="10" customBuiltin="1"/>
    <cellStyle name="Salida" xfId="40" builtinId="21" customBuiltin="1"/>
    <cellStyle name="Texto de advertencia" xfId="43" builtinId="11" customBuiltin="1"/>
    <cellStyle name="Texto explicativo" xfId="29" builtinId="53" customBuiltin="1"/>
    <cellStyle name="Título" xfId="41" builtinId="15" customBuiltin="1"/>
    <cellStyle name="Título 2" xfId="32" builtinId="17" customBuiltin="1"/>
    <cellStyle name="Título 3" xfId="33" builtinId="18" customBuiltin="1"/>
    <cellStyle name="Total" xfId="42" builtinId="25" customBuiltin="1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B4615"/>
      <color rgb="FFFF7979"/>
      <color rgb="FFFF4343"/>
      <color rgb="FFD446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9587</xdr:rowOff>
    </xdr:from>
    <xdr:to>
      <xdr:col>1</xdr:col>
      <xdr:colOff>552387</xdr:colOff>
      <xdr:row>0</xdr:row>
      <xdr:rowOff>504825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9587"/>
          <a:ext cx="504762" cy="49523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19051</xdr:rowOff>
    </xdr:from>
    <xdr:to>
      <xdr:col>1</xdr:col>
      <xdr:colOff>504825</xdr:colOff>
      <xdr:row>1</xdr:row>
      <xdr:rowOff>2139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37B4A40-DD3E-4B90-9E0D-9D4CB3A39D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504825" cy="5164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2"/>
  <sheetViews>
    <sheetView showGridLines="0" tabSelected="1" topLeftCell="A31" zoomScale="95" zoomScaleNormal="95" workbookViewId="0">
      <selection activeCell="J31" sqref="J31"/>
    </sheetView>
  </sheetViews>
  <sheetFormatPr baseColWidth="10" defaultColWidth="9.140625" defaultRowHeight="15" x14ac:dyDescent="0.3"/>
  <cols>
    <col min="1" max="1" width="5.7109375" style="1" customWidth="1"/>
    <col min="2" max="2" width="40.7109375" style="1" customWidth="1"/>
    <col min="3" max="3" width="20.42578125" style="1" customWidth="1"/>
    <col min="4" max="4" width="14" style="1" customWidth="1"/>
    <col min="5" max="5" width="6.140625" style="1" customWidth="1"/>
    <col min="6" max="6" width="11" style="1" customWidth="1"/>
    <col min="7" max="7" width="17.85546875" style="1" customWidth="1"/>
    <col min="8" max="8" width="2.85546875" style="1" customWidth="1"/>
    <col min="9" max="9" width="22.5703125" style="1" customWidth="1"/>
    <col min="10" max="10" width="23.85546875" style="1" customWidth="1"/>
    <col min="11" max="16384" width="9.140625" style="1"/>
  </cols>
  <sheetData>
    <row r="1" spans="2:9" ht="42" customHeight="1" x14ac:dyDescent="0.4">
      <c r="B1" s="84" t="s">
        <v>19</v>
      </c>
      <c r="C1" s="85"/>
      <c r="D1" s="85"/>
      <c r="G1" s="23"/>
    </row>
    <row r="2" spans="2:9" x14ac:dyDescent="0.3">
      <c r="B2" s="3"/>
      <c r="C2" s="14"/>
      <c r="D2" s="14"/>
      <c r="I2" s="2"/>
    </row>
    <row r="3" spans="2:9" ht="33.75" x14ac:dyDescent="0.5">
      <c r="B3" s="3" t="s">
        <v>20</v>
      </c>
      <c r="E3" s="82" t="s">
        <v>15</v>
      </c>
      <c r="F3" s="82"/>
      <c r="G3" s="83"/>
      <c r="I3" s="5"/>
    </row>
    <row r="4" spans="2:9" x14ac:dyDescent="0.3">
      <c r="B4" s="3" t="s">
        <v>21</v>
      </c>
      <c r="D4" s="92" t="s">
        <v>42</v>
      </c>
      <c r="E4" s="92"/>
      <c r="F4" s="92"/>
      <c r="G4" s="92"/>
      <c r="I4" s="19"/>
    </row>
    <row r="5" spans="2:9" x14ac:dyDescent="0.3">
      <c r="B5" s="3" t="s">
        <v>22</v>
      </c>
      <c r="E5" s="17" t="s">
        <v>3</v>
      </c>
      <c r="F5" s="17"/>
      <c r="G5" s="4">
        <v>43721</v>
      </c>
      <c r="I5" s="19"/>
    </row>
    <row r="6" spans="2:9" x14ac:dyDescent="0.3">
      <c r="B6" s="3" t="s">
        <v>23</v>
      </c>
      <c r="E6" s="17" t="s">
        <v>16</v>
      </c>
      <c r="F6" s="17"/>
      <c r="G6" s="6">
        <v>3</v>
      </c>
      <c r="I6" s="20"/>
    </row>
    <row r="7" spans="2:9" x14ac:dyDescent="0.3">
      <c r="B7" s="3" t="s">
        <v>30</v>
      </c>
      <c r="C7" s="1" t="s">
        <v>31</v>
      </c>
      <c r="E7" s="18" t="s">
        <v>4</v>
      </c>
      <c r="F7" s="18"/>
      <c r="G7" s="7">
        <v>0</v>
      </c>
      <c r="I7" s="19"/>
    </row>
    <row r="8" spans="2:9" x14ac:dyDescent="0.3">
      <c r="E8" s="18" t="s">
        <v>5</v>
      </c>
      <c r="F8" s="18"/>
      <c r="G8" s="8">
        <f>G5+60</f>
        <v>43781</v>
      </c>
      <c r="I8" s="19"/>
    </row>
    <row r="9" spans="2:9" ht="15.75" x14ac:dyDescent="0.3">
      <c r="B9" s="30" t="s">
        <v>6</v>
      </c>
      <c r="I9" s="19"/>
    </row>
    <row r="10" spans="2:9" x14ac:dyDescent="0.3">
      <c r="B10" s="3" t="s">
        <v>40</v>
      </c>
      <c r="I10" s="19"/>
    </row>
    <row r="11" spans="2:9" x14ac:dyDescent="0.3">
      <c r="B11" s="3" t="s">
        <v>41</v>
      </c>
      <c r="I11" s="19"/>
    </row>
    <row r="12" spans="2:9" x14ac:dyDescent="0.3">
      <c r="B12" s="3" t="s">
        <v>32</v>
      </c>
      <c r="I12" s="19"/>
    </row>
    <row r="13" spans="2:9" x14ac:dyDescent="0.3">
      <c r="B13" s="3" t="s">
        <v>33</v>
      </c>
      <c r="I13" s="19"/>
    </row>
    <row r="14" spans="2:9" x14ac:dyDescent="0.3">
      <c r="B14" s="3" t="s">
        <v>34</v>
      </c>
      <c r="I14" s="19"/>
    </row>
    <row r="15" spans="2:9" ht="4.5" customHeight="1" x14ac:dyDescent="0.3">
      <c r="B15" s="3"/>
      <c r="I15" s="19"/>
    </row>
    <row r="16" spans="2:9" x14ac:dyDescent="0.3">
      <c r="B16" s="27" t="s">
        <v>18</v>
      </c>
      <c r="C16" s="28">
        <v>0</v>
      </c>
      <c r="I16" s="21"/>
    </row>
    <row r="17" spans="1:9" x14ac:dyDescent="0.3">
      <c r="A17" s="34" t="s">
        <v>25</v>
      </c>
      <c r="B17" s="88" t="s">
        <v>27</v>
      </c>
      <c r="C17" s="88"/>
      <c r="D17" s="29" t="s">
        <v>7</v>
      </c>
      <c r="E17" s="29" t="s">
        <v>8</v>
      </c>
      <c r="F17" s="29" t="s">
        <v>26</v>
      </c>
      <c r="G17" s="29" t="s">
        <v>2</v>
      </c>
      <c r="I17" s="22"/>
    </row>
    <row r="18" spans="1:9" x14ac:dyDescent="0.3">
      <c r="B18" s="89" t="s">
        <v>28</v>
      </c>
      <c r="C18" s="90"/>
      <c r="D18" s="90"/>
      <c r="E18" s="90"/>
      <c r="F18" s="91"/>
      <c r="G18" s="16">
        <f t="shared" ref="G18:G28" si="0">IF(E18="",1,E18)*D18</f>
        <v>0</v>
      </c>
      <c r="I18" s="19"/>
    </row>
    <row r="19" spans="1:9" ht="30" customHeight="1" x14ac:dyDescent="0.3">
      <c r="A19" s="1">
        <v>1</v>
      </c>
      <c r="B19" s="78" t="s">
        <v>36</v>
      </c>
      <c r="C19" s="77"/>
      <c r="D19" s="15">
        <v>82600</v>
      </c>
      <c r="E19" s="9"/>
      <c r="F19" s="9">
        <v>8.74</v>
      </c>
      <c r="G19" s="16">
        <f>(D19*F19)</f>
        <v>721924</v>
      </c>
      <c r="I19" s="20"/>
    </row>
    <row r="20" spans="1:9" ht="18" customHeight="1" x14ac:dyDescent="0.3">
      <c r="B20" s="89" t="s">
        <v>49</v>
      </c>
      <c r="C20" s="90"/>
      <c r="D20" s="90"/>
      <c r="E20" s="90"/>
      <c r="F20" s="91"/>
      <c r="G20" s="16">
        <f t="shared" si="0"/>
        <v>0</v>
      </c>
      <c r="I20" s="19"/>
    </row>
    <row r="21" spans="1:9" ht="21" customHeight="1" x14ac:dyDescent="0.3">
      <c r="A21" s="61">
        <v>2</v>
      </c>
      <c r="B21" s="74" t="s">
        <v>48</v>
      </c>
      <c r="C21" s="73"/>
      <c r="D21" s="15">
        <v>86000</v>
      </c>
      <c r="E21" s="9">
        <v>7</v>
      </c>
      <c r="F21" s="9"/>
      <c r="G21" s="16">
        <f t="shared" si="0"/>
        <v>602000</v>
      </c>
    </row>
    <row r="22" spans="1:9" x14ac:dyDescent="0.3">
      <c r="B22" s="56" t="s">
        <v>50</v>
      </c>
      <c r="C22" s="57"/>
      <c r="D22" s="15">
        <v>85000</v>
      </c>
      <c r="E22" s="9">
        <v>1</v>
      </c>
      <c r="F22" s="9"/>
      <c r="G22" s="16">
        <f t="shared" si="0"/>
        <v>85000</v>
      </c>
    </row>
    <row r="23" spans="1:9" ht="27.75" customHeight="1" x14ac:dyDescent="0.3">
      <c r="A23" s="60">
        <v>3</v>
      </c>
      <c r="B23" s="86" t="s">
        <v>45</v>
      </c>
      <c r="C23" s="87"/>
      <c r="D23" s="38">
        <v>128000</v>
      </c>
      <c r="E23" s="37">
        <v>7</v>
      </c>
      <c r="F23" s="9"/>
      <c r="G23" s="36">
        <f t="shared" si="0"/>
        <v>896000</v>
      </c>
    </row>
    <row r="24" spans="1:9" ht="60" customHeight="1" x14ac:dyDescent="0.3">
      <c r="A24" s="60">
        <v>4</v>
      </c>
      <c r="B24" s="78" t="s">
        <v>51</v>
      </c>
      <c r="C24" s="77"/>
      <c r="D24" s="59">
        <v>620000</v>
      </c>
      <c r="E24" s="37">
        <v>1</v>
      </c>
      <c r="F24" s="58"/>
      <c r="G24" s="36">
        <f t="shared" si="0"/>
        <v>620000</v>
      </c>
    </row>
    <row r="25" spans="1:9" ht="78.75" customHeight="1" x14ac:dyDescent="0.3">
      <c r="A25" s="60">
        <v>5</v>
      </c>
      <c r="B25" s="56" t="s">
        <v>53</v>
      </c>
      <c r="C25" s="57"/>
      <c r="D25" s="59">
        <v>672000</v>
      </c>
      <c r="E25" s="37">
        <v>1</v>
      </c>
      <c r="F25" s="58"/>
      <c r="G25" s="36">
        <f t="shared" si="0"/>
        <v>672000</v>
      </c>
    </row>
    <row r="26" spans="1:9" ht="27.75" customHeight="1" x14ac:dyDescent="0.3">
      <c r="A26" s="65">
        <v>6</v>
      </c>
      <c r="B26" s="93" t="s">
        <v>54</v>
      </c>
      <c r="C26" s="94"/>
      <c r="D26" s="38">
        <v>180000</v>
      </c>
      <c r="E26" s="9">
        <v>1</v>
      </c>
      <c r="F26" s="9"/>
      <c r="G26" s="36">
        <f>IF(E26="",1,E26)*D26</f>
        <v>180000</v>
      </c>
    </row>
    <row r="27" spans="1:9" ht="18" customHeight="1" x14ac:dyDescent="0.3">
      <c r="B27" s="89" t="s">
        <v>37</v>
      </c>
      <c r="C27" s="91"/>
      <c r="D27" s="62"/>
      <c r="E27" s="63"/>
      <c r="F27" s="63"/>
      <c r="G27" s="64">
        <f t="shared" si="0"/>
        <v>0</v>
      </c>
      <c r="I27" s="19"/>
    </row>
    <row r="28" spans="1:9" ht="29.25" customHeight="1" x14ac:dyDescent="0.3">
      <c r="A28" s="1">
        <v>7</v>
      </c>
      <c r="B28" s="78" t="s">
        <v>52</v>
      </c>
      <c r="C28" s="77"/>
      <c r="D28" s="15">
        <v>180000</v>
      </c>
      <c r="E28" s="9">
        <v>1</v>
      </c>
      <c r="F28" s="9"/>
      <c r="G28" s="16">
        <f t="shared" si="0"/>
        <v>180000</v>
      </c>
      <c r="I28" s="19"/>
    </row>
    <row r="29" spans="1:9" ht="17.25" customHeight="1" x14ac:dyDescent="0.3">
      <c r="A29" s="1">
        <v>8</v>
      </c>
      <c r="B29" s="76" t="s">
        <v>38</v>
      </c>
      <c r="C29" s="77"/>
      <c r="D29" s="15">
        <v>82000</v>
      </c>
      <c r="E29" s="9"/>
      <c r="F29" s="9">
        <v>25</v>
      </c>
      <c r="G29" s="16">
        <f>(D29*F29)</f>
        <v>2050000</v>
      </c>
      <c r="I29" s="19"/>
    </row>
    <row r="30" spans="1:9" ht="17.25" customHeight="1" x14ac:dyDescent="0.3">
      <c r="A30" s="1">
        <v>9</v>
      </c>
      <c r="B30" s="53" t="s">
        <v>39</v>
      </c>
      <c r="C30" s="54"/>
      <c r="D30" s="15">
        <v>88500</v>
      </c>
      <c r="E30" s="9"/>
      <c r="F30" s="9">
        <v>9</v>
      </c>
      <c r="G30" s="16">
        <f>(D30*F30)</f>
        <v>796500</v>
      </c>
      <c r="I30" s="19"/>
    </row>
    <row r="31" spans="1:9" ht="34.5" customHeight="1" x14ac:dyDescent="0.3">
      <c r="A31" s="55">
        <v>10</v>
      </c>
      <c r="B31" s="74" t="s">
        <v>55</v>
      </c>
      <c r="C31" s="75"/>
      <c r="D31" s="38">
        <v>830000</v>
      </c>
      <c r="E31" s="9"/>
      <c r="F31" s="37">
        <v>1</v>
      </c>
      <c r="G31" s="36">
        <f>IF(E31="",1,E31)*D31</f>
        <v>830000</v>
      </c>
      <c r="I31" s="19"/>
    </row>
    <row r="32" spans="1:9" x14ac:dyDescent="0.3">
      <c r="A32" s="1">
        <v>11</v>
      </c>
      <c r="B32" s="76" t="s">
        <v>46</v>
      </c>
      <c r="C32" s="77"/>
      <c r="D32" s="15">
        <v>195000</v>
      </c>
      <c r="E32" s="9"/>
      <c r="F32" s="9">
        <v>2</v>
      </c>
      <c r="G32" s="36">
        <f>(D32*$F$32)</f>
        <v>390000</v>
      </c>
      <c r="I32" s="19"/>
    </row>
    <row r="33" spans="1:9" x14ac:dyDescent="0.3">
      <c r="A33" s="1">
        <v>12</v>
      </c>
      <c r="B33" s="78" t="s">
        <v>44</v>
      </c>
      <c r="C33" s="77"/>
      <c r="D33" s="15">
        <v>15200</v>
      </c>
      <c r="E33" s="9"/>
      <c r="F33" s="9">
        <v>34</v>
      </c>
      <c r="G33" s="16">
        <f>(F33*D33)</f>
        <v>516800</v>
      </c>
      <c r="I33" s="19"/>
    </row>
    <row r="34" spans="1:9" x14ac:dyDescent="0.3">
      <c r="B34" s="56" t="s">
        <v>35</v>
      </c>
      <c r="C34" s="57"/>
      <c r="D34" s="15">
        <v>5000</v>
      </c>
      <c r="E34" s="9"/>
      <c r="F34" s="9">
        <v>2</v>
      </c>
      <c r="G34" s="16">
        <f>(F34*D34)</f>
        <v>10000</v>
      </c>
      <c r="I34" s="19"/>
    </row>
    <row r="35" spans="1:9" ht="18" customHeight="1" x14ac:dyDescent="0.3">
      <c r="A35" s="1">
        <v>13</v>
      </c>
      <c r="B35" s="69" t="s">
        <v>47</v>
      </c>
      <c r="C35" s="70"/>
      <c r="D35" s="15">
        <v>180000</v>
      </c>
      <c r="E35" s="9"/>
      <c r="F35" s="9">
        <v>2</v>
      </c>
      <c r="G35" s="16">
        <f>(F35*D35)</f>
        <v>360000</v>
      </c>
      <c r="I35" s="19"/>
    </row>
    <row r="36" spans="1:9" x14ac:dyDescent="0.3">
      <c r="B36" s="10"/>
      <c r="C36" s="10"/>
      <c r="D36" s="10"/>
      <c r="E36" s="44" t="s">
        <v>0</v>
      </c>
      <c r="F36" s="45"/>
      <c r="G36" s="11">
        <f>SUM(G18:G35)</f>
        <v>8910224</v>
      </c>
      <c r="I36" s="19"/>
    </row>
    <row r="37" spans="1:9" x14ac:dyDescent="0.3">
      <c r="B37" s="79" t="s">
        <v>9</v>
      </c>
      <c r="C37" s="80"/>
      <c r="D37" s="81"/>
      <c r="E37" s="43" t="s">
        <v>17</v>
      </c>
      <c r="F37" s="46"/>
      <c r="G37" s="12">
        <f>+(G36*G38)</f>
        <v>1692942.56</v>
      </c>
      <c r="I37" s="20"/>
    </row>
    <row r="38" spans="1:9" ht="15" customHeight="1" x14ac:dyDescent="0.3">
      <c r="B38" s="66" t="s">
        <v>43</v>
      </c>
      <c r="C38" s="67"/>
      <c r="D38" s="68"/>
      <c r="E38" s="43" t="s">
        <v>10</v>
      </c>
      <c r="F38" s="46"/>
      <c r="G38" s="12">
        <v>0.19</v>
      </c>
      <c r="I38" s="20"/>
    </row>
    <row r="39" spans="1:9" x14ac:dyDescent="0.3">
      <c r="B39" s="71" t="s">
        <v>29</v>
      </c>
      <c r="C39" s="72"/>
      <c r="D39" s="73"/>
      <c r="E39" s="47" t="s">
        <v>18</v>
      </c>
      <c r="F39" s="48"/>
      <c r="G39" s="12"/>
      <c r="I39" s="20"/>
    </row>
    <row r="40" spans="1:9" ht="16.5" x14ac:dyDescent="0.3">
      <c r="E40" s="49" t="s">
        <v>2</v>
      </c>
      <c r="F40" s="50"/>
      <c r="G40" s="13">
        <f>+(G36+G37)</f>
        <v>10603166.560000001</v>
      </c>
      <c r="I40" s="20"/>
    </row>
    <row r="41" spans="1:9" ht="14.25" customHeight="1" x14ac:dyDescent="0.3">
      <c r="B41" s="41" t="s">
        <v>11</v>
      </c>
      <c r="C41" s="35"/>
      <c r="D41" s="35"/>
      <c r="E41" s="51"/>
      <c r="F41" s="52"/>
      <c r="G41" s="13"/>
      <c r="I41" s="20"/>
    </row>
    <row r="42" spans="1:9" ht="18.75" customHeight="1" x14ac:dyDescent="0.3">
      <c r="B42" s="42" t="s">
        <v>1</v>
      </c>
      <c r="C42" s="41"/>
      <c r="D42" s="41"/>
      <c r="I42" s="19"/>
    </row>
    <row r="43" spans="1:9" ht="18.75" customHeight="1" x14ac:dyDescent="0.3">
      <c r="B43" s="35" t="s">
        <v>12</v>
      </c>
      <c r="C43" s="42"/>
      <c r="D43" s="42"/>
      <c r="I43" s="20"/>
    </row>
    <row r="44" spans="1:9" ht="27.75" customHeight="1" x14ac:dyDescent="0.3">
      <c r="B44" s="31" t="s">
        <v>13</v>
      </c>
      <c r="C44" s="35"/>
      <c r="D44" s="40"/>
      <c r="E44" s="24"/>
      <c r="F44" s="24"/>
      <c r="G44" s="24"/>
      <c r="I44" s="19"/>
    </row>
    <row r="45" spans="1:9" ht="11.25" customHeight="1" x14ac:dyDescent="0.3">
      <c r="B45" s="32" t="s">
        <v>24</v>
      </c>
      <c r="C45" s="40"/>
      <c r="D45" s="40"/>
      <c r="E45" s="26"/>
      <c r="F45" s="26"/>
      <c r="G45" s="26"/>
      <c r="I45" s="19"/>
    </row>
    <row r="46" spans="1:9" ht="18" x14ac:dyDescent="0.35">
      <c r="B46" s="33" t="s">
        <v>14</v>
      </c>
      <c r="C46" s="24"/>
      <c r="D46" s="24"/>
      <c r="I46" s="19"/>
    </row>
    <row r="47" spans="1:9" ht="18" x14ac:dyDescent="0.35">
      <c r="B47" s="33"/>
      <c r="C47" s="26"/>
      <c r="D47" s="26"/>
      <c r="I47" s="19"/>
    </row>
    <row r="48" spans="1:9" ht="2.25" customHeight="1" x14ac:dyDescent="0.35">
      <c r="C48" s="39"/>
      <c r="D48" s="25"/>
      <c r="I48" s="19"/>
    </row>
    <row r="49" spans="3:9" ht="18" hidden="1" x14ac:dyDescent="0.35">
      <c r="C49" s="25"/>
      <c r="D49" s="25"/>
      <c r="H49" s="19"/>
    </row>
    <row r="50" spans="3:9" x14ac:dyDescent="0.3">
      <c r="H50" s="19"/>
    </row>
    <row r="51" spans="3:9" x14ac:dyDescent="0.3">
      <c r="H51" s="19"/>
    </row>
    <row r="52" spans="3:9" x14ac:dyDescent="0.3">
      <c r="I52" s="19"/>
    </row>
  </sheetData>
  <mergeCells count="21">
    <mergeCell ref="B27:C27"/>
    <mergeCell ref="B28:C28"/>
    <mergeCell ref="B29:C29"/>
    <mergeCell ref="B21:C21"/>
    <mergeCell ref="B19:C19"/>
    <mergeCell ref="B20:F20"/>
    <mergeCell ref="B24:C24"/>
    <mergeCell ref="B26:C26"/>
    <mergeCell ref="E3:G3"/>
    <mergeCell ref="B1:D1"/>
    <mergeCell ref="B23:C23"/>
    <mergeCell ref="B17:C17"/>
    <mergeCell ref="B18:F18"/>
    <mergeCell ref="D4:G4"/>
    <mergeCell ref="B38:D38"/>
    <mergeCell ref="B35:C35"/>
    <mergeCell ref="B39:D39"/>
    <mergeCell ref="B31:C31"/>
    <mergeCell ref="B32:C32"/>
    <mergeCell ref="B33:C33"/>
    <mergeCell ref="B37:D37"/>
  </mergeCells>
  <conditionalFormatting sqref="D19:G19 G18 G20 B18:B22 B24:B35 D21:G35">
    <cfRule type="expression" dxfId="0" priority="5" stopIfTrue="1">
      <formula>MOD(ROW(),2)=1</formula>
    </cfRule>
  </conditionalFormatting>
  <printOptions horizontalCentered="1"/>
  <pageMargins left="0.51181102362204722" right="0.51181102362204722" top="0.51181102362204722" bottom="0.51181102362204722" header="0.51181102362204722" footer="0.23622047244094491"/>
  <pageSetup scale="93" fitToHeight="0" orientation="portrait" r:id="rId1"/>
  <headerFooter alignWithMargins="0">
    <oddFooter>&amp;CPágina &amp;P</oddFooter>
  </headerFooter>
  <ignoredErrors>
    <ignoredError sqref="G1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cotizacion 1</vt:lpstr>
      <vt:lpstr>'cotizacion 1'!Área_de_impresión</vt:lpstr>
    </vt:vector>
  </TitlesOfParts>
  <Company>Vertex42 LLC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Price Quote Template</dc:title>
  <dc:creator>www.vertex42.com</dc:creator>
  <dc:description>(c) 2010-2014 Vertex42 LLC. All Rights Reserved.</dc:description>
  <cp:lastModifiedBy>KarlMarxStr.65</cp:lastModifiedBy>
  <cp:lastPrinted>2019-10-30T16:30:49Z</cp:lastPrinted>
  <dcterms:created xsi:type="dcterms:W3CDTF">2004-08-16T18:44:14Z</dcterms:created>
  <dcterms:modified xsi:type="dcterms:W3CDTF">2019-10-31T05:03:27Z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2010-2014 Vertex42 LLC</vt:lpwstr>
  </property>
  <property fmtid="{D5CDD505-2E9C-101B-9397-08002B2CF9AE}" pid="3" name="Version">
    <vt:lpwstr>1.2.0</vt:lpwstr>
  </property>
</Properties>
</file>